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ΜΕΤΡΟ'!$A$1:$K$41</definedName>
  </definedNames>
  <calcPr fullCalcOnLoad="1"/>
</workbook>
</file>

<file path=xl/sharedStrings.xml><?xml version="1.0" encoding="utf-8"?>
<sst xmlns="http://schemas.openxmlformats.org/spreadsheetml/2006/main" count="131" uniqueCount="68">
  <si>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</si>
  <si>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</si>
  <si>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</si>
  <si>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</si>
  <si>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</si>
  <si>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</si>
  <si>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</si>
  <si>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</si>
  <si>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</si>
  <si>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</si>
  <si>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</si>
  <si>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</si>
  <si>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</si>
  <si>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</si>
  <si>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</si>
  <si>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</si>
  <si>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ΤΕΧΝΙΚΗ ΒΟΗΘΕΙΑ ΕΤΠΑ</t>
  </si>
  <si>
    <t>ΤΕΧΝΙΚΗ ΒΟΗΘΕΙΑ ΕΚΤ</t>
  </si>
  <si>
    <t>010</t>
  </si>
  <si>
    <t>ΣΥΝΟΛΑ</t>
  </si>
  <si>
    <t>ΥΠΟΔΟΜΕΣ ΜΕΤΑΦΟΡΩΝ</t>
  </si>
  <si>
    <t>ΜΕΛΕΤΕΣ ΩΡΙΜΑΝΣΗΣ ΚΑΙ ΠΡΟΕΤΟΙΜΑΣΙΑΣ ΔΆ ΠΡΟΓΡΑΜΜΑΤΙΚΗΣ ΠΕΡΙΟΔΟΥ</t>
  </si>
  <si>
    <t>ΤΟΠΙΚΕΣ ΠΡΩΤΟΒΟΥΛΙΕΣ ΑΠΑΣΧΟΛΗΣΗΣ</t>
  </si>
  <si>
    <t>ΤΕΧΝΙΚΗ ΒΟΗΘΕΙΑ ΕΓΤΠΕ</t>
  </si>
  <si>
    <t>ΑΝΑΠΤΥΞΗ ΑΝΘΡΩΠΙΝΩΝ ΠΟΡΩΝ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</si>
  <si>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</si>
  <si>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</si>
  <si>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</si>
  <si>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</si>
  <si>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</si>
  <si>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</si>
  <si>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ΕΤΠΑ</t>
  </si>
  <si>
    <t>ΕΚΤ</t>
  </si>
  <si>
    <t>24</t>
  </si>
  <si>
    <t>Π.Ε.Π. ΚΡΗΤΗΣ</t>
  </si>
  <si>
    <t>ΕΝΙΣΧΥΣΗ ΤΗΣ ΠΕΡΙΦΕΡΕΙΑΣ ΩΣ ΕΡΕΥΝΗΤΙΚΟΥ ΚΑΙ ΤΕΧΝΟΛΟΓΙΚΟΥ ΠΟΛΟΥ ΣΤΗΝ Ν.Α.ΜΕΣΟΓΕΙΟ,ΠΡΟΩΘΗΣΗ ΤΗΣ ΚΑΙΝΟΤΟΜΙΑΣ ΚΑΙ ΕΝΙΣΧΥΣΗ ΤΗΣ ΑΝΤΑΓΩΝΙΣΤΙΚΟΤΗΤΑΣ ΤΗΣ ΟΙΚΟΝΟΜΙΑΣ</t>
  </si>
  <si>
    <t>ΕΚΠΑΙΔΕΥΤΙΚΕΣ ΚΑΙ ΕΡΕΥΝΗΤΙΚΕΣ ΥΠΟΔΟΜΕΣ</t>
  </si>
  <si>
    <t>ΕΞΟΙΚΕΙΩΣΗ ΤΩΝ ΕΠΙΧΕΙΡΗΣΕΩΝ ΜΕ ΤΙΣ ΝΕΕΣ ΤΕΧΝΟΛΟΓΙΕΣ,ΠΡΟΩΘΗΣΗ ΤΗΣ ΚΑΙΝΟΤΟΜΙΑΣ</t>
  </si>
  <si>
    <t>ΤΕΧΝΟΛΟΓΙΚΗ ΑΝΑΒΑΘΜΙΣΗ ΚΑΙ ΠΑΡΟΧΗ ΥΠΗΡΕΣΙΩΝ ΣΤΙΣ ΕΠΙΧΕΙΡΗΣΕΙΣ ΤΟΥ ΔΕΥΤΕΡΟΓΕΝΗ ΤΟΜΕΑ</t>
  </si>
  <si>
    <t>ΕΝΙΣΧΥΣΗ ΤΗΣ ΑΝΤΑΓΩΝΙΣΤΙΚΟΤΗΤΑΣ ΤΟΥ ΤΟΥΡΙΣΜΟΥ</t>
  </si>
  <si>
    <t>ΠΡΟΩΘΗΣΗ ΤΗΣ ΚΟΙΝΩΝΙΑΣ ΤΗΣ ΠΛΗΡΟΦΟΡΙΑΣ</t>
  </si>
  <si>
    <t>ΠΡΟΣΤΑΣΙΑ ΤΟΥ ΠΕΡΙΒΑΛΛΟΝΤΟΣ ΚΑΙ ΜΕΙΩΣΗ ΤΩΝ ΕΝΔΟΠΕΡΙΦΕΡΕΙΑΚΩΝ ΑΝΙΣΟΤΗΤΩΝ</t>
  </si>
  <si>
    <t>ΔΙΑΧΕΙΡΙΣΗ ΣΤΕΡΕΩΝ,ΥΓΡΩΝ ΚΑΙ ΒΕΒΑΡΗΜΕΝΩΝ ΑΠΟΒΛΗΤΩΝ ΚΑΙ ΕΝΙΣΧΥΣΗ ΥΠΟΔΟΜΩΝ ΥΔΡΕΥΣΗΣ</t>
  </si>
  <si>
    <t>ΥΠΟΔΟΜΕΣ ΚΑΙ ΕΞΟΠΛΙΣΜΟΣ ΣΤΗΝ ΕΚΠΑΙΔΕΥΣΗ</t>
  </si>
  <si>
    <t>ΑΝΑΠΤΥΞΗ ΚΑΙ ΑΝΑΔΕΙΞΗ ΤΗΣ ΠΟΛΙΤΙΣΤΙΚΗΣ ΙΣΤΟΡΙΚΗΣ ΚΛΗΡΟΝΟΜΙΑΣ</t>
  </si>
  <si>
    <t>ΣΥΜΜΕΤΟΧΗ ΤΗΣ ΠΕΡΙΦΕΡΕΙΑΣ ΣΤΑ ΔΙΕΘΝΗ ΜΕΤΑΦΟΡΙΚΑ ΔΙΚΤΥΑ ΩΣ ΚΟΜΒΟΣ ΔΙΑΜΕΤΑΚΟΜΙΣΗΣ</t>
  </si>
  <si>
    <t>ΥΠΟΔΟΜΕΣ ΜΕΤΑΦΟΡΩΝ (ΛΙΜΑΝΙΑ-ΑΕΡΟΔΡΟΜΙΑ)</t>
  </si>
  <si>
    <t>ΑΝΑΠΤΥΞΗ ΒΑΣΙΚΗΣ ΕΜΠΟΡΙΚΗΣ ΥΠΟΔΟΜΗΣ</t>
  </si>
  <si>
    <t>ΒΕΛΤΙΩΣΗ ΤΩΝ ΟΙΚΟΝΟΜΙΚΩΝ ΛΕΙΤΟΥΡΓΙΩΝ ΚΑΙ ΤΗΣ ΠΟΙΟΤΗΤΑΣ ΖΩΗΣ ΣΤΑ ΜΕΓΑΛΑ ΑΣΤΙΚΑ ΚΕΝΤΡΑ</t>
  </si>
  <si>
    <t>ΧΩΡΟΤΑΞΙΚΟΣ-ΠΟΛΕΟΔΟΜΙΚΟΣ ΣΧΕΔΙΑΣΜΟΣ</t>
  </si>
  <si>
    <t>ANABAΘΜΙΣΗ ΤΟΥ ΑΣΤΙΚΟΥ ΠΕΡΙΒΑΛΛΟΝΤΟΣ ΚΑΙ ΠΟΙΟΤΗΤΑ ΖΩΗΣ</t>
  </si>
  <si>
    <t>ΔΙΑΜΟΡΦΩΣΗ ΒΙΟΜΗΧΑΝΙΚΩΝ ΚΑΙ ΕΠΙΧΕΙΡΗΜΑΤΙΚΩΝ ΠΕΡΙΟΧΩΝ ΚΑΙ ΔΙΚΤΥΩΝ</t>
  </si>
  <si>
    <t>ΟΛΟΚΛΗΡΩΜΕΝΕΣ ΠΑΡΕΜΒΑΣΕΙΣ ΑΣΤΙΚΗΣ ΑΝΑΠΤΥΞΗΣ ΣΕ ΤΟΠΙΚΕΣ ΖΩΝΕΣ ΜΙΚΡΗΣ ΚΛΙΜΑΚΑΣ ΕΤΠΑ</t>
  </si>
  <si>
    <t>ΟΛΟΚΛΗΡΩΜΕΝΕΣ ΠΑΡΕΜΒΑΣΕΙΣ ΑΣΤΙΚΗΣ ΑΝΑΠΤΥΞΗΣ ΣΕ ΤΟΠΙΚΕΣ ΖΩΝΕΣ ΜΙΚΡΗΣ ΚΛΙΜΑΚΑΣ ΕΚΤ</t>
  </si>
  <si>
    <t>ΑΝΑΠΤΥΞΗ ΟΡΕΙΝΩΝ,ΜΕΙΟΝΕΚΤΙΚΩΝ ΚΑΙ ΛΟΙΠΩΝ ΑΓΡΟΤΙΚΩΝ ΠΕΡΙΟΧΩΝ</t>
  </si>
  <si>
    <t>ΕΠΕΜΒΑΣΕΙΣ ΣΕ ΕΠΙΠΕΔΟ ΓΕΩΡΓΙΚΗΣ ΓΗΣ-ΥΠΟΔΟΜΕΣ</t>
  </si>
  <si>
    <t>ΔΑΣΙΚΑ ΜΕΤΡΑ</t>
  </si>
  <si>
    <t>ΠΡΟΣΤΑΣΙΑ ΠΕΡΙΒΑΛΛΟΝΤΟΣ ΣΕ ΣΥΝΔΥΑΣΜΟ ΜΕ ΤΗ ΓΕΩΡΓΙΑ,ΔΑΣΟΚΟΜΙΑ,ΔΙΑΤΗΡΗΣΗ ΤΟΠΙΟΥ ΚΑΘΩΣ ΚΑΙ ΒΕΛΤΙΩΣΗ ΣΥΝΘΗΚΩΝ ΔΙΑΒΙΩΣΗΣ  ΖΩΩΝ</t>
  </si>
  <si>
    <t>ΕΠΕΝΔΥΣΕΙΣ ΣΕ ΕΠΙΠΕΔΟ ΓΕΩΡΓΙΚΗΣ ΕΚΜΕΤΑΛΛΕΥΣΗΣ</t>
  </si>
  <si>
    <t>ΟΛΟΚΛΗΡΩΜΕΝΕΣ ΠΑΡΕΜΒΑΣΕΙΣ ΑΝΑΠΤΥΞΗΣ  ΕΙΔΙΚΩΝ ΑΓΡΟΤΙΚΩΝ ΠΕΡΙΟΧΩΝ (ΟΛΟΚΛΗΡΩΜΕΝΑ ΣΧΕΔΙΑ)</t>
  </si>
  <si>
    <t>ΥΠΟΔΟΜΕΣ ΟΡΕΙΝΩΝ ΚΕΝΤΡΩΝ  ΑΝΑΠΤΥΞΗΣ&amp;ΔΥΝΑΤΟΤΗΤΕΣ ΠΡΟΣΒΑΣΗΣ ΕΣΩΤΕΡΙΚΩΝ ΖΩΝΩΝ ΣΤΑ ΟΡΕΙΝΑ ΚΕΝΤΡΑ ΣΤΑ ΠΛ.ΜΕΤΡ.5.5 (ΟΛΟΚΛ.ΣΧΕΔΙΑ)</t>
  </si>
  <si>
    <t>ΥΠΟΔΟΜΕΣ ΟΡΕΙΝΩΝ ΚΕΝΤΡΩΝ  ΑΝΑΠΤΥΞΗΣ &amp; ΔΥΝΑΤΟΤΗΤΕΣ ΠΡΟΣΒΑΣΗΣ ΕΣΩΤΕΡΙΚΩΝ ΖΩΝΩΝ ΣΤΑ ΟΡΕΙΝΑ ΚΕΝΤΡΑ</t>
  </si>
  <si>
    <t>ΥΠΟΔΟΜΕΣ ΑΛΙΕΙΑΣ</t>
  </si>
  <si>
    <t>ΕΚΤΑΤΙΚΗ ΑΝΑΠΤΥΞΗ ΗΠΙΩΝ ΜΟΡΦΩΝ ΤΟΥΡΙΣΜΟΥ</t>
  </si>
  <si>
    <t>ΟΛΟΚΛΗΡΩΜΕΝΕΣ ΠΑΡΕΜΒΑΣΕΙΣ ΑΝΑΠΤΥΞΗΣ ΕΙΔΙΚΩΝ ΑΓΡΟΤΙΚΩΝ ΠΕΡΙΟΧΩΝ - ΕΚΤ</t>
  </si>
  <si>
    <t>ΠΡΟΩΘΗΣΗ ΑΠΑΣΧΟΛΗΣΗΣ-ΠΑΡΟΧΗ ΙΣΩΝ ΕΥΚΑΙΡΙΩΝ ΣΤΗ ΓΝΩΣΗ</t>
  </si>
  <si>
    <t>ΑΝΑΠΤΥΞΗ ΚΟΙΝΩΝΙΚΩΝ ΥΠΗΡΕΣΙΩΝ ΥΠΟΣΤΗΡΙΞΗΣ ΓΙΑ ΤΗΝ ΠΡΟΩΘΗΣΗ ΙΣΩΝ ΕΥΚΑΙΡΙΩΝ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</si>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</sst>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0" fontId="3" fillId="0" borderId="0" xfId="0" applyNumberFormat="1" applyFont="1" applyAlignment="1" quotePrefix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9" fontId="3" fillId="37" borderId="1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left" vertical="top" wrapText="1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6" xfId="57" applyFont="1" applyFill="1" applyBorder="1" applyAlignment="1">
      <alignment horizontal="center" vertical="top" wrapText="1"/>
      <protection/>
    </xf>
    <xf numFmtId="0" fontId="5" fillId="0" borderId="27" xfId="57" applyFont="1" applyFill="1" applyBorder="1" applyAlignment="1">
      <alignment horizontal="center" vertical="top" wrapText="1"/>
      <protection/>
    </xf>
    <xf numFmtId="0" fontId="5" fillId="0" borderId="17" xfId="57" applyFont="1" applyFill="1" applyBorder="1" applyAlignment="1">
      <alignment horizontal="center" vertical="top" wrapText="1"/>
      <protection/>
    </xf>
    <xf numFmtId="0" fontId="5" fillId="0" borderId="28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75" zoomScaleNormal="75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33</v>
      </c>
      <c r="B1" s="13" t="s">
        <v>34</v>
      </c>
      <c r="C1" s="14"/>
      <c r="D1" s="14"/>
      <c r="E1" s="17"/>
      <c r="F1" s="15"/>
      <c r="G1" s="15"/>
      <c r="H1" s="15"/>
      <c r="I1" s="21"/>
      <c r="J1" s="21"/>
      <c r="K1" s="56">
        <v>40633</v>
      </c>
    </row>
    <row r="2" spans="1:11" ht="60">
      <c r="A2" s="16" t="s">
        <v>27</v>
      </c>
      <c r="B2" s="16" t="s">
        <v>28</v>
      </c>
      <c r="C2" s="16" t="s">
        <v>25</v>
      </c>
      <c r="D2" s="16" t="s">
        <v>26</v>
      </c>
      <c r="E2" s="16" t="s">
        <v>29</v>
      </c>
      <c r="F2" s="7" t="s">
        <v>9</v>
      </c>
      <c r="G2" s="7" t="s">
        <v>10</v>
      </c>
      <c r="H2" s="7" t="s">
        <v>11</v>
      </c>
      <c r="I2" s="16" t="s">
        <v>12</v>
      </c>
      <c r="J2" s="16" t="s">
        <v>13</v>
      </c>
      <c r="K2" s="16" t="s">
        <v>14</v>
      </c>
    </row>
    <row r="3" spans="1:11" ht="12.75">
      <c r="A3" s="43" t="s">
        <v>0</v>
      </c>
      <c r="B3" s="43" t="s">
        <v>35</v>
      </c>
      <c r="C3" s="4" t="s">
        <v>0</v>
      </c>
      <c r="D3" s="4" t="s">
        <v>36</v>
      </c>
      <c r="E3" s="19" t="s">
        <v>31</v>
      </c>
      <c r="F3" s="6">
        <v>21100000</v>
      </c>
      <c r="G3" s="6">
        <v>22918101.309999995</v>
      </c>
      <c r="H3" s="6">
        <v>22918101.309999995</v>
      </c>
      <c r="I3" s="27">
        <f aca="true" t="shared" si="0" ref="I3:J36">IF(F3&lt;&gt;0,G3/F3,0)</f>
        <v>1.086165938862559</v>
      </c>
      <c r="J3" s="27">
        <f t="shared" si="0"/>
        <v>1</v>
      </c>
      <c r="K3" s="27">
        <f aca="true" t="shared" si="1" ref="K3:K36">IF(F3&lt;&gt;0,H3/F3,0)</f>
        <v>1.086165938862559</v>
      </c>
    </row>
    <row r="4" spans="1:11" ht="25.5">
      <c r="A4" s="44"/>
      <c r="B4" s="44"/>
      <c r="C4" s="4" t="s">
        <v>1</v>
      </c>
      <c r="D4" s="4" t="s">
        <v>37</v>
      </c>
      <c r="E4" s="19" t="s">
        <v>31</v>
      </c>
      <c r="F4" s="6">
        <v>4778943</v>
      </c>
      <c r="G4" s="6">
        <v>6800403.4914</v>
      </c>
      <c r="H4" s="6">
        <v>6777189.55</v>
      </c>
      <c r="I4" s="26">
        <f t="shared" si="0"/>
        <v>1.4229932207603229</v>
      </c>
      <c r="J4" s="26">
        <f t="shared" si="0"/>
        <v>0.9965863876416514</v>
      </c>
      <c r="K4" s="26">
        <f t="shared" si="1"/>
        <v>1.4181356735160893</v>
      </c>
    </row>
    <row r="5" spans="1:11" ht="38.25">
      <c r="A5" s="44"/>
      <c r="B5" s="44"/>
      <c r="C5" s="4" t="s">
        <v>2</v>
      </c>
      <c r="D5" s="4" t="s">
        <v>38</v>
      </c>
      <c r="E5" s="19" t="s">
        <v>31</v>
      </c>
      <c r="F5" s="6">
        <v>9100000</v>
      </c>
      <c r="G5" s="6">
        <v>20349518.348199997</v>
      </c>
      <c r="H5" s="6">
        <v>20328908.650000006</v>
      </c>
      <c r="I5" s="26">
        <f t="shared" si="0"/>
        <v>2.2362108074945053</v>
      </c>
      <c r="J5" s="26">
        <f t="shared" si="0"/>
        <v>0.9989872144466843</v>
      </c>
      <c r="K5" s="26">
        <f t="shared" si="1"/>
        <v>2.233946005494506</v>
      </c>
    </row>
    <row r="6" spans="1:11" ht="25.5">
      <c r="A6" s="44"/>
      <c r="B6" s="44"/>
      <c r="C6" s="4" t="s">
        <v>3</v>
      </c>
      <c r="D6" s="4" t="s">
        <v>39</v>
      </c>
      <c r="E6" s="19" t="s">
        <v>31</v>
      </c>
      <c r="F6" s="6">
        <v>17500000</v>
      </c>
      <c r="G6" s="6">
        <v>29351593.07582999</v>
      </c>
      <c r="H6" s="6">
        <v>29330857.87</v>
      </c>
      <c r="I6" s="26">
        <f t="shared" si="0"/>
        <v>1.677233890047428</v>
      </c>
      <c r="J6" s="26">
        <f t="shared" si="0"/>
        <v>0.9992935577371757</v>
      </c>
      <c r="K6" s="26">
        <f t="shared" si="1"/>
        <v>1.6760490211428571</v>
      </c>
    </row>
    <row r="7" spans="1:11" ht="12.75">
      <c r="A7" s="45"/>
      <c r="B7" s="45"/>
      <c r="C7" s="4" t="s">
        <v>4</v>
      </c>
      <c r="D7" s="4" t="s">
        <v>40</v>
      </c>
      <c r="E7" s="19" t="s">
        <v>31</v>
      </c>
      <c r="F7" s="6">
        <v>4200000</v>
      </c>
      <c r="G7" s="6">
        <v>4123589.3600000027</v>
      </c>
      <c r="H7" s="6">
        <v>4123589.3600000027</v>
      </c>
      <c r="I7" s="26">
        <f t="shared" si="0"/>
        <v>0.9818069904761911</v>
      </c>
      <c r="J7" s="26">
        <f t="shared" si="0"/>
        <v>1</v>
      </c>
      <c r="K7" s="26">
        <f t="shared" si="1"/>
        <v>0.9818069904761911</v>
      </c>
    </row>
    <row r="8" spans="1:11" ht="38.25">
      <c r="A8" s="46" t="s">
        <v>1</v>
      </c>
      <c r="B8" s="46" t="s">
        <v>41</v>
      </c>
      <c r="C8" s="4" t="s">
        <v>0</v>
      </c>
      <c r="D8" s="4" t="s">
        <v>42</v>
      </c>
      <c r="E8" s="19" t="s">
        <v>31</v>
      </c>
      <c r="F8" s="6">
        <v>33900000</v>
      </c>
      <c r="G8" s="6">
        <v>36141469.949999996</v>
      </c>
      <c r="H8" s="6">
        <v>36141469.949999996</v>
      </c>
      <c r="I8" s="26">
        <f t="shared" si="0"/>
        <v>1.0661200575221237</v>
      </c>
      <c r="J8" s="26">
        <f t="shared" si="0"/>
        <v>1</v>
      </c>
      <c r="K8" s="26">
        <f t="shared" si="1"/>
        <v>1.0661200575221237</v>
      </c>
    </row>
    <row r="9" spans="1:11" ht="12.75">
      <c r="A9" s="44"/>
      <c r="B9" s="44"/>
      <c r="C9" s="4" t="s">
        <v>1</v>
      </c>
      <c r="D9" s="4" t="s">
        <v>20</v>
      </c>
      <c r="E9" s="19" t="s">
        <v>31</v>
      </c>
      <c r="F9" s="6">
        <v>175000000</v>
      </c>
      <c r="G9" s="6">
        <v>205576616.17</v>
      </c>
      <c r="H9" s="6">
        <v>204554465.54</v>
      </c>
      <c r="I9" s="26">
        <f t="shared" si="0"/>
        <v>1.1747235209714284</v>
      </c>
      <c r="J9" s="26">
        <f t="shared" si="0"/>
        <v>0.9950278847417415</v>
      </c>
      <c r="K9" s="26">
        <f t="shared" si="1"/>
        <v>1.1688826602285713</v>
      </c>
    </row>
    <row r="10" spans="1:11" ht="12.75">
      <c r="A10" s="44"/>
      <c r="B10" s="44"/>
      <c r="C10" s="4" t="s">
        <v>2</v>
      </c>
      <c r="D10" s="4" t="s">
        <v>43</v>
      </c>
      <c r="E10" s="19" t="s">
        <v>31</v>
      </c>
      <c r="F10" s="6">
        <v>40200000</v>
      </c>
      <c r="G10" s="6">
        <v>30398176</v>
      </c>
      <c r="H10" s="6">
        <v>30398176</v>
      </c>
      <c r="I10" s="26">
        <f t="shared" si="0"/>
        <v>0.7561735323383084</v>
      </c>
      <c r="J10" s="26">
        <f t="shared" si="0"/>
        <v>1</v>
      </c>
      <c r="K10" s="26">
        <f t="shared" si="1"/>
        <v>0.7561735323383084</v>
      </c>
    </row>
    <row r="11" spans="1:11" ht="25.5">
      <c r="A11" s="45"/>
      <c r="B11" s="45"/>
      <c r="C11" s="4" t="s">
        <v>3</v>
      </c>
      <c r="D11" s="4" t="s">
        <v>44</v>
      </c>
      <c r="E11" s="19" t="s">
        <v>31</v>
      </c>
      <c r="F11" s="6">
        <v>13662769</v>
      </c>
      <c r="G11" s="6">
        <v>11057857.159999998</v>
      </c>
      <c r="H11" s="6">
        <v>11057857.159999998</v>
      </c>
      <c r="I11" s="26">
        <f t="shared" si="0"/>
        <v>0.8093423199938459</v>
      </c>
      <c r="J11" s="26">
        <f t="shared" si="0"/>
        <v>1</v>
      </c>
      <c r="K11" s="26">
        <f t="shared" si="1"/>
        <v>0.8093423199938459</v>
      </c>
    </row>
    <row r="12" spans="1:11" ht="25.5">
      <c r="A12" s="46" t="s">
        <v>2</v>
      </c>
      <c r="B12" s="46" t="s">
        <v>45</v>
      </c>
      <c r="C12" s="4" t="s">
        <v>0</v>
      </c>
      <c r="D12" s="4" t="s">
        <v>46</v>
      </c>
      <c r="E12" s="19" t="s">
        <v>31</v>
      </c>
      <c r="F12" s="6">
        <v>16523992</v>
      </c>
      <c r="G12" s="6">
        <v>17340838.16</v>
      </c>
      <c r="H12" s="6">
        <v>17340838.16</v>
      </c>
      <c r="I12" s="26">
        <f t="shared" si="0"/>
        <v>1.0494339479225117</v>
      </c>
      <c r="J12" s="26">
        <f t="shared" si="0"/>
        <v>1</v>
      </c>
      <c r="K12" s="26">
        <f t="shared" si="1"/>
        <v>1.0494339479225117</v>
      </c>
    </row>
    <row r="13" spans="1:11" ht="12.75">
      <c r="A13" s="45"/>
      <c r="B13" s="45"/>
      <c r="C13" s="4" t="s">
        <v>1</v>
      </c>
      <c r="D13" s="4" t="s">
        <v>47</v>
      </c>
      <c r="E13" s="19" t="s">
        <v>31</v>
      </c>
      <c r="F13" s="6">
        <v>10000000</v>
      </c>
      <c r="G13" s="6">
        <v>7660643.109999999</v>
      </c>
      <c r="H13" s="6">
        <v>7669851.470000001</v>
      </c>
      <c r="I13" s="26">
        <f t="shared" si="0"/>
        <v>0.7660643109999999</v>
      </c>
      <c r="J13" s="26">
        <f t="shared" si="0"/>
        <v>1.0012020348510924</v>
      </c>
      <c r="K13" s="26">
        <f t="shared" si="1"/>
        <v>0.7669851470000001</v>
      </c>
    </row>
    <row r="14" spans="1:11" ht="12.75">
      <c r="A14" s="46" t="s">
        <v>3</v>
      </c>
      <c r="B14" s="46" t="s">
        <v>48</v>
      </c>
      <c r="C14" s="4" t="s">
        <v>0</v>
      </c>
      <c r="D14" s="4" t="s">
        <v>49</v>
      </c>
      <c r="E14" s="19" t="s">
        <v>31</v>
      </c>
      <c r="F14" s="6">
        <v>2713487</v>
      </c>
      <c r="G14" s="6">
        <v>2305397.97</v>
      </c>
      <c r="H14" s="6">
        <v>2305397.97</v>
      </c>
      <c r="I14" s="26">
        <f t="shared" si="0"/>
        <v>0.849607154926484</v>
      </c>
      <c r="J14" s="26">
        <f t="shared" si="0"/>
        <v>1</v>
      </c>
      <c r="K14" s="26">
        <f t="shared" si="1"/>
        <v>0.849607154926484</v>
      </c>
    </row>
    <row r="15" spans="1:11" ht="25.5">
      <c r="A15" s="44"/>
      <c r="B15" s="44"/>
      <c r="C15" s="4" t="s">
        <v>1</v>
      </c>
      <c r="D15" s="4" t="s">
        <v>50</v>
      </c>
      <c r="E15" s="19" t="s">
        <v>31</v>
      </c>
      <c r="F15" s="6">
        <v>60200423</v>
      </c>
      <c r="G15" s="6">
        <v>60135142.72</v>
      </c>
      <c r="H15" s="6">
        <v>60135142.72</v>
      </c>
      <c r="I15" s="26">
        <f t="shared" si="0"/>
        <v>0.9989156175862751</v>
      </c>
      <c r="J15" s="26">
        <f t="shared" si="0"/>
        <v>1</v>
      </c>
      <c r="K15" s="26">
        <f t="shared" si="1"/>
        <v>0.9989156175862751</v>
      </c>
    </row>
    <row r="16" spans="1:11" ht="25.5">
      <c r="A16" s="44"/>
      <c r="B16" s="44"/>
      <c r="C16" s="4" t="s">
        <v>2</v>
      </c>
      <c r="D16" s="4" t="s">
        <v>51</v>
      </c>
      <c r="E16" s="19" t="s">
        <v>31</v>
      </c>
      <c r="F16" s="6">
        <v>7382773</v>
      </c>
      <c r="G16" s="6">
        <v>7930324.33</v>
      </c>
      <c r="H16" s="6">
        <v>7925334.35</v>
      </c>
      <c r="I16" s="26">
        <f t="shared" si="0"/>
        <v>1.0741660796017973</v>
      </c>
      <c r="J16" s="26">
        <f t="shared" si="0"/>
        <v>0.9993707722670152</v>
      </c>
      <c r="K16" s="26">
        <f t="shared" si="1"/>
        <v>1.0734901845146803</v>
      </c>
    </row>
    <row r="17" spans="1:11" ht="38.25">
      <c r="A17" s="44"/>
      <c r="B17" s="44"/>
      <c r="C17" s="4" t="s">
        <v>3</v>
      </c>
      <c r="D17" s="4" t="s">
        <v>52</v>
      </c>
      <c r="E17" s="19" t="s">
        <v>31</v>
      </c>
      <c r="F17" s="6">
        <v>16282285</v>
      </c>
      <c r="G17" s="6">
        <v>28224650.616000004</v>
      </c>
      <c r="H17" s="6">
        <v>28211036.209999997</v>
      </c>
      <c r="I17" s="26">
        <f t="shared" si="0"/>
        <v>1.7334575961543484</v>
      </c>
      <c r="J17" s="26">
        <f t="shared" si="0"/>
        <v>0.9995176412921728</v>
      </c>
      <c r="K17" s="26">
        <f t="shared" si="1"/>
        <v>1.7326214477881943</v>
      </c>
    </row>
    <row r="18" spans="1:11" ht="38.25">
      <c r="A18" s="45"/>
      <c r="B18" s="45"/>
      <c r="C18" s="4" t="s">
        <v>4</v>
      </c>
      <c r="D18" s="4" t="s">
        <v>53</v>
      </c>
      <c r="E18" s="19" t="s">
        <v>32</v>
      </c>
      <c r="F18" s="6">
        <v>6372198</v>
      </c>
      <c r="G18" s="6">
        <v>6947880.199999999</v>
      </c>
      <c r="H18" s="6">
        <v>6947880.199999999</v>
      </c>
      <c r="I18" s="26">
        <f t="shared" si="0"/>
        <v>1.090342798513166</v>
      </c>
      <c r="J18" s="26">
        <f t="shared" si="0"/>
        <v>1</v>
      </c>
      <c r="K18" s="26">
        <f t="shared" si="1"/>
        <v>1.090342798513166</v>
      </c>
    </row>
    <row r="19" spans="1:11" ht="25.5">
      <c r="A19" s="46" t="s">
        <v>4</v>
      </c>
      <c r="B19" s="46" t="s">
        <v>54</v>
      </c>
      <c r="C19" s="4" t="s">
        <v>0</v>
      </c>
      <c r="D19" s="4" t="s">
        <v>55</v>
      </c>
      <c r="E19" s="19" t="s">
        <v>30</v>
      </c>
      <c r="F19" s="6">
        <v>78000000</v>
      </c>
      <c r="G19" s="6">
        <v>78384706.80000001</v>
      </c>
      <c r="H19" s="6">
        <v>78384706.80000001</v>
      </c>
      <c r="I19" s="26">
        <f t="shared" si="0"/>
        <v>1.0049321384615386</v>
      </c>
      <c r="J19" s="26">
        <f t="shared" si="0"/>
        <v>1</v>
      </c>
      <c r="K19" s="26">
        <f t="shared" si="1"/>
        <v>1.0049321384615386</v>
      </c>
    </row>
    <row r="20" spans="1:11" ht="12.75">
      <c r="A20" s="44"/>
      <c r="B20" s="44"/>
      <c r="C20" s="4" t="s">
        <v>1</v>
      </c>
      <c r="D20" s="4" t="s">
        <v>56</v>
      </c>
      <c r="E20" s="19" t="s">
        <v>30</v>
      </c>
      <c r="F20" s="6">
        <v>4000000</v>
      </c>
      <c r="G20" s="6">
        <v>4127193.9700000007</v>
      </c>
      <c r="H20" s="6">
        <v>4127193.9700000007</v>
      </c>
      <c r="I20" s="26">
        <f t="shared" si="0"/>
        <v>1.0317984925</v>
      </c>
      <c r="J20" s="26">
        <f t="shared" si="0"/>
        <v>1</v>
      </c>
      <c r="K20" s="26">
        <f t="shared" si="1"/>
        <v>1.0317984925</v>
      </c>
    </row>
    <row r="21" spans="1:11" ht="51">
      <c r="A21" s="44"/>
      <c r="B21" s="44"/>
      <c r="C21" s="4" t="s">
        <v>2</v>
      </c>
      <c r="D21" s="4" t="s">
        <v>57</v>
      </c>
      <c r="E21" s="19" t="s">
        <v>30</v>
      </c>
      <c r="F21" s="6">
        <v>1900000</v>
      </c>
      <c r="G21" s="6">
        <v>2608566.525</v>
      </c>
      <c r="H21" s="6">
        <v>2608566.52</v>
      </c>
      <c r="I21" s="26">
        <f t="shared" si="0"/>
        <v>1.37292975</v>
      </c>
      <c r="J21" s="26">
        <f t="shared" si="0"/>
        <v>0.9999999980832385</v>
      </c>
      <c r="K21" s="26">
        <f t="shared" si="1"/>
        <v>1.372929747368421</v>
      </c>
    </row>
    <row r="22" spans="1:11" ht="25.5">
      <c r="A22" s="44"/>
      <c r="B22" s="44"/>
      <c r="C22" s="4" t="s">
        <v>3</v>
      </c>
      <c r="D22" s="4" t="s">
        <v>58</v>
      </c>
      <c r="E22" s="19" t="s">
        <v>30</v>
      </c>
      <c r="F22" s="6">
        <v>17200000</v>
      </c>
      <c r="G22" s="6">
        <v>16781932.621724</v>
      </c>
      <c r="H22" s="6">
        <v>16781837.939999998</v>
      </c>
      <c r="I22" s="26">
        <f t="shared" si="0"/>
        <v>0.9756937570769767</v>
      </c>
      <c r="J22" s="26">
        <f t="shared" si="0"/>
        <v>0.9999943581155917</v>
      </c>
      <c r="K22" s="26">
        <f t="shared" si="1"/>
        <v>0.9756882523255812</v>
      </c>
    </row>
    <row r="23" spans="1:11" ht="38.25">
      <c r="A23" s="44"/>
      <c r="B23" s="44"/>
      <c r="C23" s="4" t="s">
        <v>4</v>
      </c>
      <c r="D23" s="4" t="s">
        <v>59</v>
      </c>
      <c r="E23" s="19" t="s">
        <v>30</v>
      </c>
      <c r="F23" s="6">
        <v>17875779</v>
      </c>
      <c r="G23" s="6">
        <v>24484449.791377995</v>
      </c>
      <c r="H23" s="6">
        <v>24485193.80999999</v>
      </c>
      <c r="I23" s="26">
        <f t="shared" si="0"/>
        <v>1.3696997367990507</v>
      </c>
      <c r="J23" s="26">
        <f t="shared" si="0"/>
        <v>1.000030387393972</v>
      </c>
      <c r="K23" s="26">
        <f t="shared" si="1"/>
        <v>1.369741358404576</v>
      </c>
    </row>
    <row r="24" spans="1:11" ht="51">
      <c r="A24" s="44"/>
      <c r="B24" s="44"/>
      <c r="C24" s="4" t="s">
        <v>5</v>
      </c>
      <c r="D24" s="4" t="s">
        <v>60</v>
      </c>
      <c r="E24" s="19" t="s">
        <v>31</v>
      </c>
      <c r="F24" s="6">
        <v>19155587</v>
      </c>
      <c r="G24" s="6">
        <v>20500174.71000001</v>
      </c>
      <c r="H24" s="6">
        <v>20500174.71000001</v>
      </c>
      <c r="I24" s="26">
        <f t="shared" si="0"/>
        <v>1.07019297868554</v>
      </c>
      <c r="J24" s="26">
        <f t="shared" si="0"/>
        <v>1</v>
      </c>
      <c r="K24" s="26">
        <f t="shared" si="1"/>
        <v>1.07019297868554</v>
      </c>
    </row>
    <row r="25" spans="1:11" ht="38.25">
      <c r="A25" s="44"/>
      <c r="B25" s="44"/>
      <c r="C25" s="4" t="s">
        <v>6</v>
      </c>
      <c r="D25" s="4" t="s">
        <v>61</v>
      </c>
      <c r="E25" s="19" t="s">
        <v>31</v>
      </c>
      <c r="F25" s="6">
        <v>36480736</v>
      </c>
      <c r="G25" s="6">
        <v>37236887.31</v>
      </c>
      <c r="H25" s="6">
        <v>37236887.31</v>
      </c>
      <c r="I25" s="26">
        <f t="shared" si="0"/>
        <v>1.0207274137780553</v>
      </c>
      <c r="J25" s="26">
        <f t="shared" si="0"/>
        <v>1</v>
      </c>
      <c r="K25" s="26">
        <f t="shared" si="1"/>
        <v>1.0207274137780553</v>
      </c>
    </row>
    <row r="26" spans="1:11" ht="12.75">
      <c r="A26" s="44"/>
      <c r="B26" s="44"/>
      <c r="C26" s="4" t="s">
        <v>7</v>
      </c>
      <c r="D26" s="4" t="s">
        <v>62</v>
      </c>
      <c r="E26" s="19" t="s">
        <v>31</v>
      </c>
      <c r="F26" s="6">
        <v>8109354</v>
      </c>
      <c r="G26" s="6">
        <v>6000786.34</v>
      </c>
      <c r="H26" s="6">
        <v>6000786.34</v>
      </c>
      <c r="I26" s="26">
        <f t="shared" si="0"/>
        <v>0.7399832761031273</v>
      </c>
      <c r="J26" s="26">
        <f t="shared" si="0"/>
        <v>1</v>
      </c>
      <c r="K26" s="26">
        <f t="shared" si="1"/>
        <v>0.7399832761031273</v>
      </c>
    </row>
    <row r="27" spans="1:11" ht="25.5">
      <c r="A27" s="44"/>
      <c r="B27" s="44"/>
      <c r="C27" s="4" t="s">
        <v>8</v>
      </c>
      <c r="D27" s="4" t="s">
        <v>63</v>
      </c>
      <c r="E27" s="19" t="s">
        <v>31</v>
      </c>
      <c r="F27" s="6">
        <v>1986383</v>
      </c>
      <c r="G27" s="6">
        <v>4437556.866400001</v>
      </c>
      <c r="H27" s="6">
        <v>4437010.63</v>
      </c>
      <c r="I27" s="26">
        <f t="shared" si="0"/>
        <v>2.233988544203208</v>
      </c>
      <c r="J27" s="26">
        <f t="shared" si="0"/>
        <v>0.9998769060506837</v>
      </c>
      <c r="K27" s="26">
        <f t="shared" si="1"/>
        <v>2.2337135537305746</v>
      </c>
    </row>
    <row r="28" spans="1:11" ht="25.5">
      <c r="A28" s="45"/>
      <c r="B28" s="45"/>
      <c r="C28" s="4" t="s">
        <v>18</v>
      </c>
      <c r="D28" s="4" t="s">
        <v>64</v>
      </c>
      <c r="E28" s="19" t="s">
        <v>32</v>
      </c>
      <c r="F28" s="6">
        <v>4310012</v>
      </c>
      <c r="G28" s="6">
        <v>4265245.2299999995</v>
      </c>
      <c r="H28" s="6">
        <v>4265245.2299999995</v>
      </c>
      <c r="I28" s="26">
        <f t="shared" si="0"/>
        <v>0.9896133073411395</v>
      </c>
      <c r="J28" s="26">
        <f t="shared" si="0"/>
        <v>1</v>
      </c>
      <c r="K28" s="26">
        <f t="shared" si="1"/>
        <v>0.9896133073411395</v>
      </c>
    </row>
    <row r="29" spans="1:11" ht="38.25">
      <c r="A29" s="46" t="s">
        <v>5</v>
      </c>
      <c r="B29" s="46" t="s">
        <v>65</v>
      </c>
      <c r="C29" s="4" t="s">
        <v>0</v>
      </c>
      <c r="D29" s="4" t="s">
        <v>66</v>
      </c>
      <c r="E29" s="19" t="s">
        <v>32</v>
      </c>
      <c r="F29" s="6">
        <v>30000000</v>
      </c>
      <c r="G29" s="6">
        <v>34437244.03000002</v>
      </c>
      <c r="H29" s="6">
        <v>34437244.03000002</v>
      </c>
      <c r="I29" s="26">
        <f t="shared" si="0"/>
        <v>1.1479081343333342</v>
      </c>
      <c r="J29" s="26">
        <f t="shared" si="0"/>
        <v>1</v>
      </c>
      <c r="K29" s="26">
        <f t="shared" si="1"/>
        <v>1.1479081343333342</v>
      </c>
    </row>
    <row r="30" spans="1:11" ht="12.75">
      <c r="A30" s="44"/>
      <c r="B30" s="44"/>
      <c r="C30" s="4" t="s">
        <v>1</v>
      </c>
      <c r="D30" s="4" t="s">
        <v>24</v>
      </c>
      <c r="E30" s="19" t="s">
        <v>32</v>
      </c>
      <c r="F30" s="6">
        <v>15800000</v>
      </c>
      <c r="G30" s="6">
        <v>15729432.36</v>
      </c>
      <c r="H30" s="6">
        <v>15729432.36</v>
      </c>
      <c r="I30" s="26">
        <f t="shared" si="0"/>
        <v>0.9955336936708861</v>
      </c>
      <c r="J30" s="26">
        <f t="shared" si="0"/>
        <v>1</v>
      </c>
      <c r="K30" s="26">
        <f t="shared" si="1"/>
        <v>0.9955336936708861</v>
      </c>
    </row>
    <row r="31" spans="1:11" ht="12.75">
      <c r="A31" s="45"/>
      <c r="B31" s="45"/>
      <c r="C31" s="4" t="s">
        <v>2</v>
      </c>
      <c r="D31" s="4" t="s">
        <v>22</v>
      </c>
      <c r="E31" s="19" t="s">
        <v>32</v>
      </c>
      <c r="F31" s="6">
        <v>12946294</v>
      </c>
      <c r="G31" s="6">
        <v>13489861.919999994</v>
      </c>
      <c r="H31" s="6">
        <v>13489861.919999994</v>
      </c>
      <c r="I31" s="26">
        <f t="shared" si="0"/>
        <v>1.0419863723162779</v>
      </c>
      <c r="J31" s="26">
        <f t="shared" si="0"/>
        <v>1</v>
      </c>
      <c r="K31" s="26">
        <f t="shared" si="1"/>
        <v>1.0419863723162779</v>
      </c>
    </row>
    <row r="32" spans="1:11" ht="12.75">
      <c r="A32" s="50" t="s">
        <v>6</v>
      </c>
      <c r="B32" s="53" t="s">
        <v>15</v>
      </c>
      <c r="C32" s="4" t="s">
        <v>0</v>
      </c>
      <c r="D32" s="4" t="s">
        <v>16</v>
      </c>
      <c r="E32" s="19" t="s">
        <v>31</v>
      </c>
      <c r="F32" s="6">
        <v>4534542</v>
      </c>
      <c r="G32" s="6">
        <v>5444667.3100000005</v>
      </c>
      <c r="H32" s="6">
        <v>5444667.3100000005</v>
      </c>
      <c r="I32" s="26">
        <f t="shared" si="0"/>
        <v>1.2007094233552145</v>
      </c>
      <c r="J32" s="26">
        <f t="shared" si="0"/>
        <v>1</v>
      </c>
      <c r="K32" s="26">
        <f t="shared" si="1"/>
        <v>1.2007094233552145</v>
      </c>
    </row>
    <row r="33" spans="1:11" ht="12.75">
      <c r="A33" s="51"/>
      <c r="B33" s="54"/>
      <c r="C33" s="4" t="s">
        <v>1</v>
      </c>
      <c r="D33" s="4" t="s">
        <v>17</v>
      </c>
      <c r="E33" s="19" t="s">
        <v>32</v>
      </c>
      <c r="F33" s="6">
        <v>1825443</v>
      </c>
      <c r="G33" s="6">
        <v>1803301.21</v>
      </c>
      <c r="H33" s="6">
        <v>1803301.21</v>
      </c>
      <c r="I33" s="26">
        <f t="shared" si="0"/>
        <v>0.9878704566507965</v>
      </c>
      <c r="J33" s="26">
        <f t="shared" si="0"/>
        <v>1</v>
      </c>
      <c r="K33" s="26">
        <f t="shared" si="1"/>
        <v>0.9878704566507965</v>
      </c>
    </row>
    <row r="34" spans="1:11" ht="12.75">
      <c r="A34" s="51"/>
      <c r="B34" s="54"/>
      <c r="C34" s="4" t="s">
        <v>2</v>
      </c>
      <c r="D34" s="4" t="s">
        <v>23</v>
      </c>
      <c r="E34" s="28" t="s">
        <v>30</v>
      </c>
      <c r="F34" s="6">
        <v>179885</v>
      </c>
      <c r="G34" s="6">
        <v>178418.95</v>
      </c>
      <c r="H34" s="6">
        <v>178418.95</v>
      </c>
      <c r="I34" s="26">
        <f t="shared" si="0"/>
        <v>0.991850070878617</v>
      </c>
      <c r="J34" s="26">
        <f t="shared" si="0"/>
        <v>1</v>
      </c>
      <c r="K34" s="26">
        <f t="shared" si="1"/>
        <v>0.991850070878617</v>
      </c>
    </row>
    <row r="35" spans="1:11" ht="25.5">
      <c r="A35" s="52"/>
      <c r="B35" s="55"/>
      <c r="C35" s="30" t="s">
        <v>3</v>
      </c>
      <c r="D35" s="33" t="s">
        <v>21</v>
      </c>
      <c r="E35" s="28" t="s">
        <v>31</v>
      </c>
      <c r="F35" s="6">
        <v>2801613</v>
      </c>
      <c r="G35" s="6">
        <v>1797730.23</v>
      </c>
      <c r="H35" s="6">
        <v>1746804.56</v>
      </c>
      <c r="I35" s="31">
        <f>IF(F35&lt;&gt;0,G35/F35,0)</f>
        <v>0.6416768590094349</v>
      </c>
      <c r="J35" s="32">
        <f>IF(G35&lt;&gt;0,H35/G35,0)</f>
        <v>0.9716722402782313</v>
      </c>
      <c r="K35" s="32">
        <f>IF(F35&lt;&gt;0,H35/F35,0)</f>
        <v>0.6234995911283964</v>
      </c>
    </row>
    <row r="36" spans="1:11" ht="12.75">
      <c r="A36" s="10"/>
      <c r="B36" s="11"/>
      <c r="C36" s="12"/>
      <c r="D36" s="8" t="s">
        <v>19</v>
      </c>
      <c r="E36" s="18"/>
      <c r="F36" s="9">
        <f>SUM(F3:F35)</f>
        <v>696022498</v>
      </c>
      <c r="G36" s="9">
        <f>SUM(G3:G35)</f>
        <v>768970358.1459321</v>
      </c>
      <c r="H36" s="9">
        <f>SUM(H3:H35)</f>
        <v>767823430.0700002</v>
      </c>
      <c r="I36" s="22">
        <f t="shared" si="0"/>
        <v>1.1048067560395614</v>
      </c>
      <c r="J36" s="23">
        <f t="shared" si="0"/>
        <v>0.9985084885733473</v>
      </c>
      <c r="K36" s="23">
        <f t="shared" si="1"/>
        <v>1.1031589241386852</v>
      </c>
    </row>
    <row r="38" spans="1:11" ht="12.75">
      <c r="A38" s="47" t="s">
        <v>67</v>
      </c>
      <c r="B38" s="47"/>
      <c r="C38" s="47"/>
      <c r="D38" s="47"/>
      <c r="E38" s="34" t="s">
        <v>31</v>
      </c>
      <c r="F38" s="35">
        <f>SUMIF($E3:$E35,"ΕΤΠΑ",F3:F35)</f>
        <v>505612887</v>
      </c>
      <c r="G38" s="35">
        <f>SUMIF($E3:$E35,"ΕΤΠΑ",G3:G35)</f>
        <v>565732124.53783</v>
      </c>
      <c r="H38" s="35">
        <f>SUMIF($E3:$E35,"ΕΤΠΑ",H3:H35)</f>
        <v>564584547.1300001</v>
      </c>
      <c r="I38" s="36">
        <f aca="true" t="shared" si="2" ref="I38:J40">IF(F38&lt;&gt;0,G38/F38,0)</f>
        <v>1.118903689133679</v>
      </c>
      <c r="J38" s="36">
        <f t="shared" si="2"/>
        <v>0.9979715180417457</v>
      </c>
      <c r="K38" s="36">
        <f>IF(F38&lt;&gt;0,H38/F38,0)</f>
        <v>1.1166340131872472</v>
      </c>
    </row>
    <row r="39" spans="1:11" ht="12.75">
      <c r="A39" s="48"/>
      <c r="B39" s="48"/>
      <c r="C39" s="48"/>
      <c r="D39" s="48"/>
      <c r="E39" s="37" t="s">
        <v>32</v>
      </c>
      <c r="F39" s="38">
        <f>SUMIF($E3:$E35,"ΕΚΤ",F3:F35)</f>
        <v>71253947</v>
      </c>
      <c r="G39" s="38">
        <f>SUMIF($E3:$E35,"ΕΚΤ",G3:G35)</f>
        <v>76672964.95</v>
      </c>
      <c r="H39" s="38">
        <f>SUMIF($E3:$E35,"ΕΚΤ",H3:H35)</f>
        <v>76672964.95</v>
      </c>
      <c r="I39" s="39">
        <f t="shared" si="2"/>
        <v>1.0760521792568207</v>
      </c>
      <c r="J39" s="39">
        <f t="shared" si="2"/>
        <v>1</v>
      </c>
      <c r="K39" s="39">
        <f>IF(F39&lt;&gt;0,H39/F39,0)</f>
        <v>1.0760521792568207</v>
      </c>
    </row>
    <row r="40" spans="1:11" ht="12.75">
      <c r="A40" s="49"/>
      <c r="B40" s="49"/>
      <c r="C40" s="49"/>
      <c r="D40" s="49"/>
      <c r="E40" s="40" t="s">
        <v>30</v>
      </c>
      <c r="F40" s="41">
        <f>SUMIF($E3:$E35,"ΕΓΤΠΕ-Π",F3:F35)</f>
        <v>119155664</v>
      </c>
      <c r="G40" s="41">
        <f>SUMIF($E3:$E35,"ΕΓΤΠΕ-Π",G3:G35)</f>
        <v>126565268.658102</v>
      </c>
      <c r="H40" s="41">
        <f>SUMIF($E3:$E35,"ΕΓΤΠΕ-Π",H3:H35)</f>
        <v>126565917.99</v>
      </c>
      <c r="I40" s="42">
        <f t="shared" si="2"/>
        <v>1.0621842421028513</v>
      </c>
      <c r="J40" s="42">
        <f t="shared" si="2"/>
        <v>1.0000051304114066</v>
      </c>
      <c r="K40" s="42">
        <f>IF(F40&lt;&gt;0,H40/F40,0)</f>
        <v>1.0621896915450029</v>
      </c>
    </row>
    <row r="42" spans="7:8" ht="12.75">
      <c r="G42" s="25"/>
      <c r="H42" s="25"/>
    </row>
    <row r="90" ht="12.75">
      <c r="F90" s="29"/>
    </row>
  </sheetData>
  <sheetProtection/>
  <mergeCells count="15">
    <mergeCell ref="A38:D40"/>
    <mergeCell ref="A19:A28"/>
    <mergeCell ref="B19:B28"/>
    <mergeCell ref="A29:A31"/>
    <mergeCell ref="B29:B31"/>
    <mergeCell ref="A14:A18"/>
    <mergeCell ref="B14:B18"/>
    <mergeCell ref="A32:A35"/>
    <mergeCell ref="B32:B35"/>
    <mergeCell ref="A3:A7"/>
    <mergeCell ref="B3:B7"/>
    <mergeCell ref="A8:A11"/>
    <mergeCell ref="B8:B11"/>
    <mergeCell ref="A12:A13"/>
    <mergeCell ref="B12:B13"/>
  </mergeCells>
  <conditionalFormatting sqref="K3:K35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2011-04-12T14:39:44Z</dcterms:modified>
  <cp:category/>
  <cp:version/>
  <cp:contentType/>
  <cp:contentStatus/>
</cp:coreProperties>
</file>